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jsou\Documents\1 Raw Rations Plus\Current Versions\Order sheets\"/>
    </mc:Choice>
  </mc:AlternateContent>
  <xr:revisionPtr revIDLastSave="0" documentId="13_ncr:1_{8110AAC9-CB52-4A8A-A0D2-FCE4DE05A5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les Order" sheetId="1" r:id="rId1"/>
  </sheets>
  <definedNames>
    <definedName name="_xlnm.Print_Area" localSheetId="0">'Sales Order'!$A$1:$I$49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F18" i="1"/>
  <c r="F32" i="1"/>
  <c r="F33" i="1"/>
  <c r="F34" i="1"/>
  <c r="F35" i="1"/>
  <c r="H34" i="1"/>
  <c r="H30" i="1"/>
  <c r="F30" i="1"/>
  <c r="H33" i="1" l="1"/>
  <c r="H31" i="1"/>
  <c r="H32" i="1"/>
  <c r="F31" i="1"/>
  <c r="H27" i="1" l="1"/>
  <c r="H28" i="1"/>
  <c r="H29" i="1"/>
  <c r="F27" i="1"/>
  <c r="F28" i="1"/>
  <c r="F29" i="1"/>
  <c r="H35" i="1" l="1"/>
  <c r="H26" i="1"/>
  <c r="F26" i="1"/>
  <c r="H24" i="1"/>
  <c r="F24" i="1"/>
  <c r="F17" i="1"/>
  <c r="F37" i="1"/>
  <c r="F38" i="1"/>
  <c r="F39" i="1"/>
  <c r="F40" i="1"/>
  <c r="F41" i="1"/>
  <c r="F19" i="1"/>
  <c r="F20" i="1"/>
  <c r="F21" i="1"/>
  <c r="F22" i="1"/>
  <c r="F23" i="1"/>
  <c r="F25" i="1"/>
  <c r="H19" i="1"/>
  <c r="H20" i="1"/>
  <c r="H21" i="1"/>
  <c r="H22" i="1"/>
  <c r="H23" i="1"/>
  <c r="H25" i="1"/>
  <c r="H37" i="1"/>
  <c r="H38" i="1"/>
  <c r="H39" i="1"/>
  <c r="H40" i="1"/>
  <c r="H41" i="1"/>
  <c r="H17" i="1"/>
  <c r="H42" i="1" l="1"/>
  <c r="F44" i="1" s="1"/>
  <c r="F42" i="1"/>
  <c r="F45" i="1" l="1"/>
</calcChain>
</file>

<file path=xl/sharedStrings.xml><?xml version="1.0" encoding="utf-8"?>
<sst xmlns="http://schemas.openxmlformats.org/spreadsheetml/2006/main" count="75" uniqueCount="73">
  <si>
    <t>Sales Order</t>
  </si>
  <si>
    <t>Shipping Method</t>
  </si>
  <si>
    <t>Qty</t>
  </si>
  <si>
    <t>Description</t>
  </si>
  <si>
    <t>Total</t>
  </si>
  <si>
    <t>Raw Rations Plus</t>
  </si>
  <si>
    <t>Frozen Raw Meat Animal Feed</t>
  </si>
  <si>
    <t>Fairview Bungalow</t>
  </si>
  <si>
    <t>Lewdown</t>
  </si>
  <si>
    <t>07831 309666</t>
  </si>
  <si>
    <t>Okehampton</t>
  </si>
  <si>
    <t>Devon EX20 4DL</t>
  </si>
  <si>
    <t>Collect</t>
  </si>
  <si>
    <t>Deliver</t>
  </si>
  <si>
    <t>VAT</t>
  </si>
  <si>
    <t>VAT Rate %</t>
  </si>
  <si>
    <t>ID</t>
  </si>
  <si>
    <t>Total Net</t>
  </si>
  <si>
    <t>C1</t>
  </si>
  <si>
    <t>C2</t>
  </si>
  <si>
    <t>C3</t>
  </si>
  <si>
    <t>C4</t>
  </si>
  <si>
    <t>Delivery Charge</t>
  </si>
  <si>
    <t>** Cooked and subject to VAT</t>
  </si>
  <si>
    <t>Name</t>
  </si>
  <si>
    <t>Address</t>
  </si>
  <si>
    <t>Phone</t>
  </si>
  <si>
    <t>Post Code</t>
  </si>
  <si>
    <t>Desired Delivery Date</t>
  </si>
  <si>
    <t>Customer Details</t>
  </si>
  <si>
    <t>Order Date:</t>
  </si>
  <si>
    <t>Line NET of VAT</t>
  </si>
  <si>
    <t>Unit Price Less VAT</t>
  </si>
  <si>
    <r>
      <t>Please put "</t>
    </r>
    <r>
      <rPr>
        <b/>
        <sz val="12"/>
        <color indexed="63"/>
        <rFont val="Century Gothic"/>
        <family val="2"/>
      </rPr>
      <t>X</t>
    </r>
    <r>
      <rPr>
        <sz val="10"/>
        <color indexed="63"/>
        <rFont val="Century Gothic"/>
        <family val="2"/>
      </rPr>
      <t>" in the desired delivery method</t>
    </r>
  </si>
  <si>
    <t>VAT No. 259 2807 75</t>
  </si>
  <si>
    <t>Your VAT No.</t>
  </si>
  <si>
    <r>
      <t xml:space="preserve">Please complete the Yellow cells and send a copy by email to </t>
    </r>
    <r>
      <rPr>
        <b/>
        <sz val="10"/>
        <color indexed="63"/>
        <rFont val="Arial"/>
        <family val="2"/>
      </rPr>
      <t>sales@rawrationsplus.co.uk</t>
    </r>
    <r>
      <rPr>
        <sz val="10"/>
        <color indexed="63"/>
        <rFont val="Arial"/>
        <family val="2"/>
      </rPr>
      <t xml:space="preserve"> we will contact you to comferm the order.</t>
    </r>
  </si>
  <si>
    <r>
      <rPr>
        <b/>
        <sz val="8"/>
        <color indexed="8"/>
        <rFont val="Century Gothic"/>
        <family val="2"/>
      </rPr>
      <t xml:space="preserve">Payment by  </t>
    </r>
    <r>
      <rPr>
        <sz val="8"/>
        <color indexed="8"/>
        <rFont val="Century Gothic"/>
        <family val="2"/>
      </rPr>
      <t xml:space="preserve">BACS  sort code </t>
    </r>
    <r>
      <rPr>
        <b/>
        <sz val="8"/>
        <color indexed="8"/>
        <rFont val="Century Gothic"/>
        <family val="2"/>
      </rPr>
      <t xml:space="preserve">87-34-13 </t>
    </r>
    <r>
      <rPr>
        <sz val="8"/>
        <color indexed="8"/>
        <rFont val="Century Gothic"/>
        <family val="2"/>
      </rPr>
      <t xml:space="preserve"> Account No.</t>
    </r>
    <r>
      <rPr>
        <b/>
        <sz val="8"/>
        <color indexed="8"/>
        <rFont val="Century Gothic"/>
        <family val="2"/>
      </rPr>
      <t xml:space="preserve"> 06011241 or Card in person anly</t>
    </r>
    <r>
      <rPr>
        <sz val="10"/>
        <color indexed="63"/>
        <rFont val="Century Gothic"/>
        <family val="2"/>
      </rPr>
      <t xml:space="preserve">
Thank you for your business!</t>
    </r>
  </si>
  <si>
    <t>D16</t>
  </si>
  <si>
    <t>Marrow Bones</t>
  </si>
  <si>
    <t>Up to 15 miles’ radius of Lewdown **</t>
  </si>
  <si>
    <t>15 to 25 miles’ radius of Lewdown **</t>
  </si>
  <si>
    <t>25 to 35 miles’ radius of Lewdown **</t>
  </si>
  <si>
    <t>35  miles' Plus agreed rate**</t>
  </si>
  <si>
    <t>SC01</t>
  </si>
  <si>
    <t>SC02</t>
  </si>
  <si>
    <t>SC03</t>
  </si>
  <si>
    <t>SC04</t>
  </si>
  <si>
    <t>SC05</t>
  </si>
  <si>
    <t>SC06</t>
  </si>
  <si>
    <t>SC07</t>
  </si>
  <si>
    <t>SC08</t>
  </si>
  <si>
    <t>SC09</t>
  </si>
  <si>
    <t>SC10</t>
  </si>
  <si>
    <t>SC11</t>
  </si>
  <si>
    <t>SC12</t>
  </si>
  <si>
    <t>SC13</t>
  </si>
  <si>
    <t>SC = manufactured by Southcliffe</t>
  </si>
  <si>
    <t>SC Beef mince 454g</t>
  </si>
  <si>
    <t>SC Chichen &amp; Tripe Mince 454g</t>
  </si>
  <si>
    <t>SC Chicken Mince 454g</t>
  </si>
  <si>
    <t>SC Duck Mince 454g</t>
  </si>
  <si>
    <t>SC Tripe Mince 454g</t>
  </si>
  <si>
    <t>SC Turkey Mince 454g</t>
  </si>
  <si>
    <t>SC Duck &amp; Turkey Mince 454g</t>
  </si>
  <si>
    <t>SC Haddock Mince 454g</t>
  </si>
  <si>
    <t>SC Pork Mince 454g</t>
  </si>
  <si>
    <t>SC Chicken &amp; Salmon Mince 454g</t>
  </si>
  <si>
    <t>SC Salmon &amp; Tripe Mince 454g</t>
  </si>
  <si>
    <t>SC Turkey &amp; Salmon Mince 454g</t>
  </si>
  <si>
    <t>SC Turkey &amp; Tripe Mince 454g</t>
  </si>
  <si>
    <t>D09</t>
  </si>
  <si>
    <t>Whole Chicken Necks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</si>
</sst>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  <numFmt numFmtId="165" formatCode="[$-409]mmmm\ d\,\ yyyy;@"/>
    <numFmt numFmtId="166" formatCode="m/d/yy;@"/>
    <numFmt numFmtId="167" formatCode="_-[$£-809]* #,##0.00_-;\-[$£-809]* #,##0.00_-;_-[$£-809]* &quot;-&quot;??_-;_-@_-"/>
    <numFmt numFmtId="168" formatCode="#,##0.0_ ;\-#,##0.0\ "/>
  </numFmts>
  <fonts count="30" x14ac:knownFonts="1">
    <font>
      <sz val="10"/>
      <name val="Arial"/>
    </font>
    <font>
      <sz val="8"/>
      <name val="Arial"/>
      <family val="2"/>
    </font>
    <font>
      <sz val="10"/>
      <color indexed="63"/>
      <name val="Century Gothic"/>
      <family val="2"/>
    </font>
    <font>
      <sz val="10"/>
      <name val="Arial"/>
      <family val="2"/>
    </font>
    <font>
      <b/>
      <sz val="12"/>
      <color indexed="63"/>
      <name val="Century Gothic"/>
      <family val="2"/>
    </font>
    <font>
      <sz val="10"/>
      <name val="Arial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0"/>
      <color theme="1" tint="0.14999847407452621"/>
      <name val="Century Gothic"/>
      <family val="2"/>
      <scheme val="minor"/>
    </font>
    <font>
      <sz val="12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i/>
      <sz val="8"/>
      <color theme="1" tint="0.14999847407452621"/>
      <name val="Century Gothic"/>
      <family val="2"/>
      <scheme val="minor"/>
    </font>
    <font>
      <b/>
      <i/>
      <sz val="10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b/>
      <sz val="10"/>
      <color theme="1" tint="0.14999847407452621"/>
      <name val="Century Gothic"/>
      <family val="2"/>
      <scheme val="major"/>
    </font>
    <font>
      <b/>
      <sz val="9"/>
      <color theme="1" tint="0.14999847407452621"/>
      <name val="Century Gothic"/>
      <family val="2"/>
      <scheme val="major"/>
    </font>
    <font>
      <b/>
      <sz val="9"/>
      <color theme="1" tint="0.14999847407452621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b/>
      <sz val="8"/>
      <color theme="1" tint="0.14999847407452621"/>
      <name val="Century Gothic"/>
      <family val="2"/>
      <scheme val="minor"/>
    </font>
    <font>
      <b/>
      <sz val="11"/>
      <color theme="1" tint="0.14999847407452621"/>
      <name val="Century Gothic"/>
      <family val="2"/>
      <scheme val="minor"/>
    </font>
    <font>
      <sz val="11"/>
      <color theme="0" tint="-0.34998626667073579"/>
      <name val="Century Gothic"/>
      <family val="2"/>
      <scheme val="minor"/>
    </font>
    <font>
      <sz val="14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theme="1" tint="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3">
    <xf numFmtId="0" fontId="0" fillId="0" borderId="0" xfId="0"/>
    <xf numFmtId="0" fontId="8" fillId="0" borderId="0" xfId="0" applyFont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0" fontId="10" fillId="0" borderId="0" xfId="0" applyFont="1"/>
    <xf numFmtId="0" fontId="10" fillId="2" borderId="0" xfId="0" applyFont="1" applyFill="1"/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49" fontId="3" fillId="0" borderId="2" xfId="0" applyNumberFormat="1" applyFont="1" applyBorder="1" applyAlignment="1">
      <alignment vertical="top"/>
    </xf>
    <xf numFmtId="166" fontId="14" fillId="2" borderId="0" xfId="0" applyNumberFormat="1" applyFont="1" applyFill="1" applyAlignment="1">
      <alignment horizontal="left" vertical="center" indent="1"/>
    </xf>
    <xf numFmtId="0" fontId="15" fillId="2" borderId="2" xfId="0" applyFont="1" applyFill="1" applyBorder="1" applyAlignment="1">
      <alignment horizontal="right"/>
    </xf>
    <xf numFmtId="166" fontId="16" fillId="2" borderId="2" xfId="0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indent="1"/>
    </xf>
    <xf numFmtId="0" fontId="19" fillId="2" borderId="5" xfId="0" applyFont="1" applyFill="1" applyBorder="1"/>
    <xf numFmtId="0" fontId="9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165" fontId="10" fillId="2" borderId="0" xfId="0" applyNumberFormat="1" applyFont="1" applyFill="1" applyAlignment="1">
      <alignment horizontal="left"/>
    </xf>
    <xf numFmtId="0" fontId="8" fillId="2" borderId="7" xfId="0" applyFont="1" applyFill="1" applyBorder="1"/>
    <xf numFmtId="0" fontId="8" fillId="0" borderId="7" xfId="0" applyFont="1" applyBorder="1"/>
    <xf numFmtId="0" fontId="15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15" fillId="2" borderId="0" xfId="0" applyFont="1" applyFill="1"/>
    <xf numFmtId="0" fontId="10" fillId="2" borderId="7" xfId="0" applyFont="1" applyFill="1" applyBorder="1"/>
    <xf numFmtId="0" fontId="10" fillId="2" borderId="6" xfId="0" applyFont="1" applyFill="1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5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right" vertical="center"/>
    </xf>
    <xf numFmtId="0" fontId="20" fillId="2" borderId="6" xfId="0" applyFont="1" applyFill="1" applyBorder="1" applyAlignment="1">
      <alignment horizontal="left"/>
    </xf>
    <xf numFmtId="0" fontId="10" fillId="2" borderId="6" xfId="0" applyFont="1" applyFill="1" applyBorder="1"/>
    <xf numFmtId="0" fontId="10" fillId="0" borderId="6" xfId="0" applyFont="1" applyBorder="1"/>
    <xf numFmtId="0" fontId="10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/>
    </xf>
    <xf numFmtId="166" fontId="14" fillId="2" borderId="7" xfId="0" applyNumberFormat="1" applyFont="1" applyFill="1" applyBorder="1" applyAlignment="1">
      <alignment horizontal="left" vertical="center" indent="1"/>
    </xf>
    <xf numFmtId="166" fontId="16" fillId="2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/>
    <xf numFmtId="168" fontId="3" fillId="0" borderId="2" xfId="0" applyNumberFormat="1" applyFont="1" applyBorder="1" applyAlignment="1">
      <alignment vertical="top"/>
    </xf>
    <xf numFmtId="167" fontId="3" fillId="0" borderId="2" xfId="0" applyNumberFormat="1" applyFont="1" applyBorder="1" applyAlignment="1">
      <alignment vertical="top"/>
    </xf>
    <xf numFmtId="167" fontId="25" fillId="3" borderId="2" xfId="0" applyNumberFormat="1" applyFont="1" applyFill="1" applyBorder="1" applyAlignment="1">
      <alignment horizontal="right" vertical="center" indent="1"/>
    </xf>
    <xf numFmtId="0" fontId="25" fillId="0" borderId="2" xfId="0" applyFont="1" applyBorder="1"/>
    <xf numFmtId="167" fontId="25" fillId="3" borderId="2" xfId="0" applyNumberFormat="1" applyFont="1" applyFill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167" fontId="25" fillId="2" borderId="2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5" fillId="2" borderId="21" xfId="0" applyFont="1" applyFill="1" applyBorder="1" applyAlignment="1">
      <alignment vertical="center"/>
    </xf>
    <xf numFmtId="167" fontId="25" fillId="2" borderId="25" xfId="0" applyNumberFormat="1" applyFont="1" applyFill="1" applyBorder="1" applyAlignment="1">
      <alignment vertical="center"/>
    </xf>
    <xf numFmtId="167" fontId="25" fillId="3" borderId="21" xfId="0" applyNumberFormat="1" applyFont="1" applyFill="1" applyBorder="1" applyAlignment="1">
      <alignment vertical="center"/>
    </xf>
    <xf numFmtId="168" fontId="3" fillId="0" borderId="3" xfId="0" applyNumberFormat="1" applyFont="1" applyBorder="1" applyAlignment="1">
      <alignment vertical="center"/>
    </xf>
    <xf numFmtId="167" fontId="25" fillId="2" borderId="22" xfId="0" applyNumberFormat="1" applyFont="1" applyFill="1" applyBorder="1" applyAlignment="1">
      <alignment vertical="center"/>
    </xf>
    <xf numFmtId="0" fontId="25" fillId="2" borderId="17" xfId="0" applyFont="1" applyFill="1" applyBorder="1" applyAlignment="1">
      <alignment vertical="center"/>
    </xf>
    <xf numFmtId="167" fontId="25" fillId="2" borderId="19" xfId="0" applyNumberFormat="1" applyFont="1" applyFill="1" applyBorder="1" applyAlignment="1">
      <alignment vertical="center"/>
    </xf>
    <xf numFmtId="167" fontId="25" fillId="3" borderId="17" xfId="0" applyNumberFormat="1" applyFont="1" applyFill="1" applyBorder="1" applyAlignment="1">
      <alignment vertical="center"/>
    </xf>
    <xf numFmtId="167" fontId="25" fillId="2" borderId="18" xfId="0" applyNumberFormat="1" applyFont="1" applyFill="1" applyBorder="1" applyAlignment="1">
      <alignment vertical="center"/>
    </xf>
    <xf numFmtId="2" fontId="25" fillId="0" borderId="6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64" fontId="25" fillId="0" borderId="0" xfId="0" applyNumberFormat="1" applyFont="1" applyAlignment="1">
      <alignment vertical="center"/>
    </xf>
    <xf numFmtId="167" fontId="26" fillId="3" borderId="17" xfId="0" applyNumberFormat="1" applyFont="1" applyFill="1" applyBorder="1" applyAlignment="1">
      <alignment vertical="center"/>
    </xf>
    <xf numFmtId="164" fontId="25" fillId="0" borderId="2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" fontId="21" fillId="4" borderId="23" xfId="0" applyNumberFormat="1" applyFont="1" applyFill="1" applyBorder="1" applyAlignment="1">
      <alignment horizontal="center" vertical="center"/>
    </xf>
    <xf numFmtId="1" fontId="26" fillId="4" borderId="8" xfId="0" applyNumberFormat="1" applyFont="1" applyFill="1" applyBorder="1" applyAlignment="1">
      <alignment horizontal="center" vertical="center"/>
    </xf>
    <xf numFmtId="1" fontId="25" fillId="2" borderId="24" xfId="0" applyNumberFormat="1" applyFont="1" applyFill="1" applyBorder="1" applyAlignment="1">
      <alignment horizontal="center" vertical="center"/>
    </xf>
    <xf numFmtId="1" fontId="26" fillId="4" borderId="24" xfId="0" applyNumberFormat="1" applyFont="1" applyFill="1" applyBorder="1" applyAlignment="1">
      <alignment horizontal="center" vertical="center"/>
    </xf>
    <xf numFmtId="44" fontId="25" fillId="2" borderId="2" xfId="1" applyFont="1" applyFill="1" applyBorder="1" applyAlignment="1">
      <alignment horizontal="right" vertical="center" indent="1"/>
    </xf>
    <xf numFmtId="44" fontId="25" fillId="2" borderId="2" xfId="1" applyFont="1" applyFill="1" applyBorder="1" applyAlignment="1">
      <alignment vertical="center"/>
    </xf>
    <xf numFmtId="0" fontId="25" fillId="0" borderId="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9" fillId="2" borderId="17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0" fontId="25" fillId="5" borderId="6" xfId="0" applyFont="1" applyFill="1" applyBorder="1" applyAlignment="1">
      <alignment vertical="center" wrapText="1"/>
    </xf>
    <xf numFmtId="0" fontId="25" fillId="5" borderId="0" xfId="0" applyFont="1" applyFill="1" applyAlignment="1">
      <alignment vertical="center" wrapText="1"/>
    </xf>
    <xf numFmtId="0" fontId="25" fillId="2" borderId="21" xfId="0" applyFont="1" applyFill="1" applyBorder="1" applyAlignment="1">
      <alignment vertical="center" wrapText="1"/>
    </xf>
    <xf numFmtId="0" fontId="29" fillId="2" borderId="19" xfId="0" applyFont="1" applyFill="1" applyBorder="1" applyAlignment="1">
      <alignment vertical="center" wrapText="1"/>
    </xf>
    <xf numFmtId="0" fontId="29" fillId="2" borderId="18" xfId="0" applyFont="1" applyFill="1" applyBorder="1" applyAlignment="1">
      <alignment vertical="center" wrapText="1"/>
    </xf>
    <xf numFmtId="0" fontId="26" fillId="2" borderId="25" xfId="0" applyFont="1" applyFill="1" applyBorder="1" applyAlignment="1">
      <alignment vertical="center" wrapText="1"/>
    </xf>
    <xf numFmtId="0" fontId="25" fillId="2" borderId="22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/>
    </xf>
    <xf numFmtId="166" fontId="14" fillId="4" borderId="1" xfId="0" applyNumberFormat="1" applyFont="1" applyFill="1" applyBorder="1" applyAlignment="1">
      <alignment horizontal="center" vertical="center"/>
    </xf>
    <xf numFmtId="166" fontId="14" fillId="4" borderId="13" xfId="0" applyNumberFormat="1" applyFont="1" applyFill="1" applyBorder="1" applyAlignment="1">
      <alignment horizontal="center" vertical="center"/>
    </xf>
    <xf numFmtId="166" fontId="14" fillId="4" borderId="12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166" fontId="10" fillId="2" borderId="6" xfId="0" applyNumberFormat="1" applyFont="1" applyFill="1" applyBorder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right"/>
    </xf>
    <xf numFmtId="165" fontId="20" fillId="6" borderId="2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2" fillId="2" borderId="6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25" fillId="0" borderId="1" xfId="0" applyFont="1" applyBorder="1" applyAlignment="1">
      <alignment vertical="center"/>
    </xf>
    <xf numFmtId="0" fontId="25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12</xdr:row>
      <xdr:rowOff>0</xdr:rowOff>
    </xdr:from>
    <xdr:to>
      <xdr:col>4</xdr:col>
      <xdr:colOff>171450</xdr:colOff>
      <xdr:row>12</xdr:row>
      <xdr:rowOff>0</xdr:rowOff>
    </xdr:to>
    <xdr:sp macro="" textlink="">
      <xdr:nvSpPr>
        <xdr:cNvPr id="1027" name="Text Box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343025" y="2638425"/>
          <a:ext cx="17145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57150</xdr:colOff>
      <xdr:row>0</xdr:row>
      <xdr:rowOff>571500</xdr:rowOff>
    </xdr:to>
    <xdr:pic>
      <xdr:nvPicPr>
        <xdr:cNvPr id="1028" name="Picture 1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533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showGridLines="0" tabSelected="1" zoomScale="110" zoomScaleNormal="110" workbookViewId="0">
      <selection activeCell="G3" sqref="G3:H3"/>
    </sheetView>
  </sheetViews>
  <sheetFormatPr defaultColWidth="9.140625" defaultRowHeight="13.5" x14ac:dyDescent="0.25"/>
  <cols>
    <col min="1" max="1" width="7.7109375" style="4" customWidth="1"/>
    <col min="2" max="2" width="7.140625" style="4" customWidth="1"/>
    <col min="3" max="3" width="14.7109375" style="4" customWidth="1"/>
    <col min="4" max="4" width="16.28515625" style="4" customWidth="1"/>
    <col min="5" max="6" width="12.5703125" style="4" customWidth="1"/>
    <col min="7" max="7" width="8.5703125" style="4" customWidth="1"/>
    <col min="8" max="8" width="9.7109375" style="4" customWidth="1"/>
    <col min="9" max="9" width="3.140625" style="4" customWidth="1"/>
    <col min="10" max="16384" width="9.140625" style="4"/>
  </cols>
  <sheetData>
    <row r="1" spans="1:9" s="1" customFormat="1" ht="58.5" customHeight="1" x14ac:dyDescent="0.65">
      <c r="A1" s="20"/>
      <c r="B1" s="113" t="s">
        <v>0</v>
      </c>
      <c r="C1" s="113"/>
      <c r="D1" s="113"/>
      <c r="E1" s="113"/>
      <c r="F1" s="113"/>
      <c r="G1" s="113"/>
      <c r="H1" s="113"/>
      <c r="I1" s="21"/>
    </row>
    <row r="2" spans="1:9" s="1" customFormat="1" ht="5.25" customHeight="1" x14ac:dyDescent="0.3">
      <c r="A2" s="22"/>
      <c r="B2" s="2"/>
      <c r="C2" s="2"/>
      <c r="D2" s="3"/>
      <c r="E2" s="23"/>
      <c r="F2" s="23"/>
      <c r="G2" s="23"/>
      <c r="H2" s="24"/>
      <c r="I2" s="25"/>
    </row>
    <row r="3" spans="1:9" s="1" customFormat="1" ht="15" customHeight="1" x14ac:dyDescent="0.3">
      <c r="A3" s="121" t="s">
        <v>5</v>
      </c>
      <c r="B3" s="122"/>
      <c r="C3" s="122"/>
      <c r="D3" s="3"/>
      <c r="F3" s="15" t="s">
        <v>30</v>
      </c>
      <c r="G3" s="114"/>
      <c r="H3" s="114"/>
      <c r="I3" s="26"/>
    </row>
    <row r="4" spans="1:9" s="1" customFormat="1" ht="21" customHeight="1" x14ac:dyDescent="0.3">
      <c r="A4" s="123" t="s">
        <v>6</v>
      </c>
      <c r="B4" s="124"/>
      <c r="C4" s="124"/>
      <c r="D4" s="124"/>
      <c r="H4" s="27"/>
      <c r="I4" s="28"/>
    </row>
    <row r="5" spans="1:9" s="5" customFormat="1" ht="14.1" customHeight="1" x14ac:dyDescent="0.3">
      <c r="A5" s="115" t="s">
        <v>7</v>
      </c>
      <c r="B5" s="116"/>
      <c r="C5" s="6"/>
      <c r="D5" s="29"/>
      <c r="E5" s="120" t="s">
        <v>29</v>
      </c>
      <c r="F5" s="120"/>
      <c r="G5" s="6"/>
      <c r="H5" s="6"/>
      <c r="I5" s="30"/>
    </row>
    <row r="6" spans="1:9" s="5" customFormat="1" ht="14.1" customHeight="1" x14ac:dyDescent="0.3">
      <c r="A6" s="31" t="s">
        <v>8</v>
      </c>
      <c r="B6" s="6"/>
      <c r="C6" s="6"/>
      <c r="D6" s="32" t="s">
        <v>24</v>
      </c>
      <c r="E6" s="117"/>
      <c r="F6" s="118"/>
      <c r="G6" s="118"/>
      <c r="H6" s="119"/>
      <c r="I6" s="30"/>
    </row>
    <row r="7" spans="1:9" s="5" customFormat="1" ht="14.1" customHeight="1" x14ac:dyDescent="0.3">
      <c r="A7" s="33" t="s">
        <v>10</v>
      </c>
      <c r="B7" s="23"/>
      <c r="C7" s="23"/>
      <c r="D7" s="34" t="s">
        <v>25</v>
      </c>
      <c r="E7" s="112"/>
      <c r="F7" s="112"/>
      <c r="G7" s="112"/>
      <c r="H7" s="112"/>
      <c r="I7" s="30"/>
    </row>
    <row r="8" spans="1:9" s="5" customFormat="1" ht="14.1" customHeight="1" x14ac:dyDescent="0.3">
      <c r="A8" s="35" t="s">
        <v>11</v>
      </c>
      <c r="B8" s="23"/>
      <c r="C8" s="23"/>
      <c r="D8" s="32"/>
      <c r="E8" s="112"/>
      <c r="F8" s="112"/>
      <c r="G8" s="112"/>
      <c r="H8" s="112"/>
      <c r="I8" s="30"/>
    </row>
    <row r="9" spans="1:9" s="5" customFormat="1" ht="14.1" customHeight="1" x14ac:dyDescent="0.3">
      <c r="A9" s="31" t="s">
        <v>9</v>
      </c>
      <c r="C9" s="23"/>
      <c r="D9" s="34"/>
      <c r="E9" s="112"/>
      <c r="F9" s="112"/>
      <c r="G9" s="112"/>
      <c r="H9" s="112"/>
      <c r="I9" s="30"/>
    </row>
    <row r="10" spans="1:9" s="5" customFormat="1" ht="14.1" customHeight="1" x14ac:dyDescent="0.3">
      <c r="A10" s="36" t="s">
        <v>34</v>
      </c>
      <c r="B10" s="23"/>
      <c r="C10" s="23"/>
      <c r="D10" s="34" t="s">
        <v>27</v>
      </c>
      <c r="E10" s="112"/>
      <c r="F10" s="112"/>
      <c r="G10" s="112"/>
      <c r="H10" s="112"/>
      <c r="I10" s="30"/>
    </row>
    <row r="11" spans="1:9" s="5" customFormat="1" ht="14.1" customHeight="1" x14ac:dyDescent="0.3">
      <c r="A11" s="37"/>
      <c r="C11" s="23"/>
      <c r="D11" s="34" t="s">
        <v>26</v>
      </c>
      <c r="E11" s="112"/>
      <c r="F11" s="112"/>
      <c r="G11" s="112"/>
      <c r="H11" s="112"/>
      <c r="I11" s="30"/>
    </row>
    <row r="12" spans="1:9" s="5" customFormat="1" ht="14.1" customHeight="1" x14ac:dyDescent="0.3">
      <c r="A12" s="33" t="s">
        <v>1</v>
      </c>
      <c r="C12" s="6"/>
      <c r="D12" s="6"/>
      <c r="E12" s="6"/>
      <c r="F12" s="6" t="s">
        <v>35</v>
      </c>
      <c r="G12" s="100"/>
      <c r="H12" s="100"/>
      <c r="I12" s="30"/>
    </row>
    <row r="13" spans="1:9" s="1" customFormat="1" ht="15" customHeight="1" x14ac:dyDescent="0.3">
      <c r="A13" s="38" t="s">
        <v>12</v>
      </c>
      <c r="B13" s="18"/>
      <c r="C13" s="105" t="s">
        <v>33</v>
      </c>
      <c r="D13" s="106"/>
      <c r="F13" s="27" t="s">
        <v>28</v>
      </c>
      <c r="G13" s="27"/>
      <c r="H13" s="27"/>
      <c r="I13" s="39"/>
    </row>
    <row r="14" spans="1:9" s="1" customFormat="1" ht="15" customHeight="1" x14ac:dyDescent="0.25">
      <c r="A14" s="38" t="s">
        <v>13</v>
      </c>
      <c r="B14" s="19"/>
      <c r="C14" s="105"/>
      <c r="D14" s="106"/>
      <c r="E14" s="14"/>
      <c r="F14" s="102"/>
      <c r="G14" s="103"/>
      <c r="H14" s="104"/>
      <c r="I14" s="40"/>
    </row>
    <row r="15" spans="1:9" s="1" customFormat="1" ht="15" customHeight="1" x14ac:dyDescent="0.3">
      <c r="A15" s="107" t="s">
        <v>57</v>
      </c>
      <c r="B15" s="108"/>
      <c r="C15" s="109"/>
      <c r="D15" s="109"/>
      <c r="E15" s="109"/>
      <c r="F15" s="109"/>
      <c r="G15" s="109"/>
      <c r="H15" s="109"/>
      <c r="I15" s="110"/>
    </row>
    <row r="16" spans="1:9" s="12" customFormat="1" ht="30" customHeight="1" x14ac:dyDescent="0.25">
      <c r="A16" s="41" t="s">
        <v>2</v>
      </c>
      <c r="B16" s="16" t="s">
        <v>16</v>
      </c>
      <c r="C16" s="111" t="s">
        <v>3</v>
      </c>
      <c r="D16" s="111"/>
      <c r="E16" s="17" t="s">
        <v>32</v>
      </c>
      <c r="F16" s="17" t="s">
        <v>31</v>
      </c>
      <c r="G16" s="17" t="s">
        <v>15</v>
      </c>
      <c r="H16" s="17" t="s">
        <v>14</v>
      </c>
      <c r="I16" s="42"/>
    </row>
    <row r="17" spans="1:9" s="1" customFormat="1" ht="15" customHeight="1" x14ac:dyDescent="0.25">
      <c r="A17" s="71"/>
      <c r="B17" s="49" t="s">
        <v>38</v>
      </c>
      <c r="C17" s="77" t="s">
        <v>39</v>
      </c>
      <c r="D17" s="78"/>
      <c r="E17" s="47">
        <v>1.2</v>
      </c>
      <c r="F17" s="48" t="str">
        <f>IF(SUM(A17)&gt;0,SUM(A17*E17),"")</f>
        <v/>
      </c>
      <c r="G17" s="46">
        <v>0</v>
      </c>
      <c r="H17" s="75" t="str">
        <f>IF(A17&gt;0,(E17*(G17/100))*A17,"")</f>
        <v/>
      </c>
      <c r="I17" s="26"/>
    </row>
    <row r="18" spans="1:9" s="1" customFormat="1" ht="15" customHeight="1" x14ac:dyDescent="0.25">
      <c r="A18" s="71"/>
      <c r="B18" s="49" t="s">
        <v>71</v>
      </c>
      <c r="C18" s="77" t="s">
        <v>72</v>
      </c>
      <c r="D18" s="78"/>
      <c r="E18" s="47">
        <v>1.25</v>
      </c>
      <c r="F18" s="48" t="str">
        <f>IF(SUM(A18)&gt;0,SUM(A18*E18),"")</f>
        <v/>
      </c>
      <c r="G18" s="46">
        <v>0</v>
      </c>
      <c r="H18" s="75" t="str">
        <f>IF(A18&gt;0,(E18*(G18/100))*A18,"")</f>
        <v/>
      </c>
      <c r="I18" s="26"/>
    </row>
    <row r="19" spans="1:9" s="1" customFormat="1" ht="15" customHeight="1" x14ac:dyDescent="0.25">
      <c r="A19" s="71"/>
      <c r="B19" s="13" t="s">
        <v>44</v>
      </c>
      <c r="C19" s="101" t="s">
        <v>58</v>
      </c>
      <c r="D19" s="101"/>
      <c r="E19" s="47">
        <v>1.6</v>
      </c>
      <c r="F19" s="48" t="str">
        <f>IF(SUM(A19)&gt;0,SUM(A19*E19),"")</f>
        <v/>
      </c>
      <c r="G19" s="46">
        <v>0</v>
      </c>
      <c r="H19" s="75" t="str">
        <f>IF(A19&gt;0,(E19*(G19/100))*A19,"")</f>
        <v/>
      </c>
      <c r="I19" s="26"/>
    </row>
    <row r="20" spans="1:9" s="1" customFormat="1" ht="15" customHeight="1" x14ac:dyDescent="0.25">
      <c r="A20" s="71"/>
      <c r="B20" s="13" t="s">
        <v>45</v>
      </c>
      <c r="C20" s="127" t="s">
        <v>59</v>
      </c>
      <c r="D20" s="128"/>
      <c r="E20" s="47">
        <v>1.6</v>
      </c>
      <c r="F20" s="48" t="str">
        <f>IF(SUM(A20)&gt;0,SUM(A20*E20),"")</f>
        <v/>
      </c>
      <c r="G20" s="46">
        <v>0</v>
      </c>
      <c r="H20" s="75" t="str">
        <f>IF(A20&gt;0,(E20*(G20/100))*A20,"")</f>
        <v/>
      </c>
      <c r="I20" s="26"/>
    </row>
    <row r="21" spans="1:9" s="1" customFormat="1" ht="15" customHeight="1" x14ac:dyDescent="0.25">
      <c r="A21" s="71"/>
      <c r="B21" s="13" t="s">
        <v>46</v>
      </c>
      <c r="C21" s="127" t="s">
        <v>60</v>
      </c>
      <c r="D21" s="128"/>
      <c r="E21" s="47">
        <v>1.6</v>
      </c>
      <c r="F21" s="48" t="str">
        <f>IF(SUM(A21)&gt;0,SUM(A21*E21),"")</f>
        <v/>
      </c>
      <c r="G21" s="46">
        <v>0</v>
      </c>
      <c r="H21" s="75" t="str">
        <f>IF(A21&gt;0,(E21*(G21/100))*A21,"")</f>
        <v/>
      </c>
      <c r="I21" s="26"/>
    </row>
    <row r="22" spans="1:9" s="1" customFormat="1" ht="15" customHeight="1" x14ac:dyDescent="0.25">
      <c r="A22" s="71"/>
      <c r="B22" s="13" t="s">
        <v>47</v>
      </c>
      <c r="C22" s="127" t="s">
        <v>61</v>
      </c>
      <c r="D22" s="128"/>
      <c r="E22" s="47">
        <v>1.6</v>
      </c>
      <c r="F22" s="48" t="str">
        <f>IF(SUM(A22)&gt;0,SUM(A22*E22),"")</f>
        <v/>
      </c>
      <c r="G22" s="46">
        <v>0</v>
      </c>
      <c r="H22" s="75" t="str">
        <f>IF(A22&gt;0,(E22*(G22/100))*A22,"")</f>
        <v/>
      </c>
      <c r="I22" s="26"/>
    </row>
    <row r="23" spans="1:9" s="1" customFormat="1" ht="15" customHeight="1" x14ac:dyDescent="0.25">
      <c r="A23" s="71"/>
      <c r="B23" s="13" t="s">
        <v>48</v>
      </c>
      <c r="C23" s="127" t="s">
        <v>62</v>
      </c>
      <c r="D23" s="128"/>
      <c r="E23" s="47">
        <v>1.6</v>
      </c>
      <c r="F23" s="48" t="str">
        <f>IF(SUM(A23)&gt;0,SUM(A23*E23),"")</f>
        <v/>
      </c>
      <c r="G23" s="46">
        <v>0</v>
      </c>
      <c r="H23" s="75" t="str">
        <f>IF(A23&gt;0,(E23*(G23/100))*A23,"")</f>
        <v/>
      </c>
      <c r="I23" s="26"/>
    </row>
    <row r="24" spans="1:9" s="1" customFormat="1" ht="15" customHeight="1" x14ac:dyDescent="0.25">
      <c r="A24" s="71"/>
      <c r="B24" s="13" t="s">
        <v>49</v>
      </c>
      <c r="C24" s="127" t="s">
        <v>63</v>
      </c>
      <c r="D24" s="128"/>
      <c r="E24" s="47">
        <v>1.6</v>
      </c>
      <c r="F24" s="48" t="str">
        <f>IF(SUM(A24)&gt;0,SUM(A24*E24),"")</f>
        <v/>
      </c>
      <c r="G24" s="46">
        <v>0</v>
      </c>
      <c r="H24" s="75" t="str">
        <f>IF(A24&gt;0,(E24*(G24/100))*A24,"")</f>
        <v/>
      </c>
      <c r="I24" s="26"/>
    </row>
    <row r="25" spans="1:9" s="1" customFormat="1" ht="15" customHeight="1" x14ac:dyDescent="0.25">
      <c r="A25" s="71"/>
      <c r="B25" s="13" t="s">
        <v>50</v>
      </c>
      <c r="C25" s="127" t="s">
        <v>64</v>
      </c>
      <c r="D25" s="128"/>
      <c r="E25" s="47">
        <v>1.6</v>
      </c>
      <c r="F25" s="48" t="str">
        <f>IF(SUM(A25)&gt;0,SUM(A25*E25),"")</f>
        <v/>
      </c>
      <c r="G25" s="46">
        <v>0</v>
      </c>
      <c r="H25" s="75" t="str">
        <f>IF(A25&gt;0,(E25*(G25/100))*A25,"")</f>
        <v/>
      </c>
      <c r="I25" s="26"/>
    </row>
    <row r="26" spans="1:9" s="1" customFormat="1" ht="15" customHeight="1" x14ac:dyDescent="0.25">
      <c r="A26" s="71"/>
      <c r="B26" s="13" t="s">
        <v>51</v>
      </c>
      <c r="C26" s="129" t="s">
        <v>65</v>
      </c>
      <c r="D26" s="130"/>
      <c r="E26" s="47">
        <v>1.6</v>
      </c>
      <c r="F26" s="48" t="str">
        <f>IF(SUM(A26)&gt;0,SUM(A26*E26),"")</f>
        <v/>
      </c>
      <c r="G26" s="46">
        <v>0</v>
      </c>
      <c r="H26" s="75" t="str">
        <f>IF(A26&gt;0,(E26*(G26/100))*A26,"")</f>
        <v/>
      </c>
      <c r="I26" s="26"/>
    </row>
    <row r="27" spans="1:9" s="1" customFormat="1" ht="15" customHeight="1" x14ac:dyDescent="0.25">
      <c r="A27" s="71"/>
      <c r="B27" s="13" t="s">
        <v>52</v>
      </c>
      <c r="C27" s="129" t="s">
        <v>66</v>
      </c>
      <c r="D27" s="130"/>
      <c r="E27" s="47">
        <v>1.6</v>
      </c>
      <c r="F27" s="48" t="str">
        <f>IF(SUM(A27)&gt;0,SUM(A27*E27),"")</f>
        <v/>
      </c>
      <c r="G27" s="46">
        <v>0</v>
      </c>
      <c r="H27" s="75" t="str">
        <f>IF(A27&gt;0,(E27*(G27/100))*A27,"")</f>
        <v/>
      </c>
      <c r="I27" s="26"/>
    </row>
    <row r="28" spans="1:9" s="1" customFormat="1" ht="15" customHeight="1" x14ac:dyDescent="0.25">
      <c r="A28" s="71"/>
      <c r="B28" s="13" t="s">
        <v>53</v>
      </c>
      <c r="C28" s="129" t="s">
        <v>67</v>
      </c>
      <c r="D28" s="130"/>
      <c r="E28" s="47">
        <v>1.6</v>
      </c>
      <c r="F28" s="48" t="str">
        <f>IF(SUM(A28)&gt;0,SUM(A28*E28),"")</f>
        <v/>
      </c>
      <c r="G28" s="46">
        <v>0</v>
      </c>
      <c r="H28" s="75" t="str">
        <f>IF(A28&gt;0,(E28*(G28/100))*A28,"")</f>
        <v/>
      </c>
      <c r="I28" s="26"/>
    </row>
    <row r="29" spans="1:9" s="1" customFormat="1" ht="15" customHeight="1" x14ac:dyDescent="0.25">
      <c r="A29" s="71"/>
      <c r="B29" s="13" t="s">
        <v>54</v>
      </c>
      <c r="C29" s="131" t="s">
        <v>68</v>
      </c>
      <c r="D29" s="132"/>
      <c r="E29" s="47">
        <v>1.6</v>
      </c>
      <c r="F29" s="50" t="str">
        <f>IF(SUM(A29)&gt;0,SUM(A29*E29),"")</f>
        <v/>
      </c>
      <c r="G29" s="51">
        <v>0</v>
      </c>
      <c r="H29" s="76" t="str">
        <f>IF(A29&gt;0,(E29*(G29/100))*A29,"")</f>
        <v/>
      </c>
      <c r="I29" s="26"/>
    </row>
    <row r="30" spans="1:9" s="1" customFormat="1" ht="15" customHeight="1" x14ac:dyDescent="0.25">
      <c r="A30" s="71"/>
      <c r="B30" s="13" t="s">
        <v>55</v>
      </c>
      <c r="C30" s="79" t="s">
        <v>69</v>
      </c>
      <c r="D30" s="80"/>
      <c r="E30" s="47">
        <v>1.6</v>
      </c>
      <c r="F30" s="50" t="str">
        <f>IF(SUM(A30)&gt;0,SUM(A30*E30),"")</f>
        <v/>
      </c>
      <c r="G30" s="51">
        <v>0</v>
      </c>
      <c r="H30" s="76" t="str">
        <f>IF(A30&gt;0,(E30*(G30/100))*A30,"")</f>
        <v/>
      </c>
      <c r="I30" s="26"/>
    </row>
    <row r="31" spans="1:9" s="1" customFormat="1" ht="15" customHeight="1" x14ac:dyDescent="0.25">
      <c r="A31" s="71"/>
      <c r="B31" s="13" t="s">
        <v>56</v>
      </c>
      <c r="C31" s="77" t="s">
        <v>70</v>
      </c>
      <c r="D31" s="78"/>
      <c r="E31" s="47">
        <v>1.6</v>
      </c>
      <c r="F31" s="50" t="str">
        <f>IF(SUM(A31)&gt;0,SUM(A31*E31),"")</f>
        <v/>
      </c>
      <c r="G31" s="51">
        <v>0</v>
      </c>
      <c r="H31" s="76" t="str">
        <f>IF(A31&gt;0,(E31*(G31/100))*A31,"")</f>
        <v/>
      </c>
      <c r="I31" s="26"/>
    </row>
    <row r="32" spans="1:9" s="1" customFormat="1" ht="15" customHeight="1" x14ac:dyDescent="0.25">
      <c r="A32" s="72"/>
      <c r="B32" s="53"/>
      <c r="C32" s="125"/>
      <c r="D32" s="126"/>
      <c r="E32" s="54"/>
      <c r="F32" s="50" t="str">
        <f>IF(SUM(A32)&gt;0,SUM(A32*E32),"")</f>
        <v/>
      </c>
      <c r="G32" s="51">
        <v>0</v>
      </c>
      <c r="H32" s="76" t="str">
        <f>IF(A32&gt;0,(E32*(G32/100))*A32,"")</f>
        <v/>
      </c>
      <c r="I32" s="26"/>
    </row>
    <row r="33" spans="1:20" s="1" customFormat="1" ht="15" customHeight="1" x14ac:dyDescent="0.25">
      <c r="A33" s="72"/>
      <c r="B33" s="53"/>
      <c r="C33" s="90"/>
      <c r="D33" s="90"/>
      <c r="E33" s="54"/>
      <c r="F33" s="50" t="str">
        <f t="shared" ref="F33:F35" si="0">IF(SUM(A33)&gt;0,SUM(A33*E33),"")</f>
        <v/>
      </c>
      <c r="G33" s="51">
        <v>0</v>
      </c>
      <c r="H33" s="76" t="str">
        <f>IF(A33&gt;0,(E33*(G33/100))*A33,"")</f>
        <v/>
      </c>
      <c r="I33" s="26"/>
    </row>
    <row r="34" spans="1:20" s="1" customFormat="1" ht="15" customHeight="1" x14ac:dyDescent="0.25">
      <c r="A34" s="72"/>
      <c r="B34" s="53"/>
      <c r="C34" s="81"/>
      <c r="D34" s="82"/>
      <c r="E34" s="54"/>
      <c r="F34" s="50" t="str">
        <f t="shared" si="0"/>
        <v/>
      </c>
      <c r="G34" s="51">
        <v>0</v>
      </c>
      <c r="H34" s="76" t="str">
        <f>IF(A34&gt;0,(E34*(G34/100))*A34,"")</f>
        <v/>
      </c>
      <c r="I34" s="26"/>
    </row>
    <row r="35" spans="1:20" s="1" customFormat="1" ht="15" customHeight="1" x14ac:dyDescent="0.25">
      <c r="A35" s="72"/>
      <c r="B35" s="55"/>
      <c r="C35" s="98"/>
      <c r="D35" s="99"/>
      <c r="E35" s="52"/>
      <c r="F35" s="50" t="str">
        <f t="shared" si="0"/>
        <v/>
      </c>
      <c r="G35" s="51">
        <v>0</v>
      </c>
      <c r="H35" s="52" t="str">
        <f>IF(A35&gt;0,(E35*(G35/100))*A35,"")</f>
        <v/>
      </c>
      <c r="I35" s="26"/>
    </row>
    <row r="36" spans="1:20" s="1" customFormat="1" ht="15" customHeight="1" x14ac:dyDescent="0.25">
      <c r="A36" s="73"/>
      <c r="B36" s="56"/>
      <c r="C36" s="96" t="s">
        <v>22</v>
      </c>
      <c r="D36" s="97"/>
      <c r="E36" s="57"/>
      <c r="F36" s="58"/>
      <c r="G36" s="59"/>
      <c r="H36" s="60"/>
      <c r="I36" s="26"/>
    </row>
    <row r="37" spans="1:20" s="1" customFormat="1" ht="15" customHeight="1" x14ac:dyDescent="0.25">
      <c r="A37" s="74"/>
      <c r="B37" s="61" t="s">
        <v>18</v>
      </c>
      <c r="C37" s="94" t="s">
        <v>40</v>
      </c>
      <c r="D37" s="95"/>
      <c r="E37" s="62">
        <v>6</v>
      </c>
      <c r="F37" s="63" t="str">
        <f>IF(SUM(A37)&gt;0,SUM(A37*E37),"")</f>
        <v/>
      </c>
      <c r="G37" s="51">
        <v>20</v>
      </c>
      <c r="H37" s="64" t="str">
        <f t="shared" ref="H37:H41" si="1">IF(A37&gt;0,(E37*(G37/100))*A37,"")</f>
        <v/>
      </c>
      <c r="I37" s="26"/>
    </row>
    <row r="38" spans="1:20" s="1" customFormat="1" ht="15" customHeight="1" x14ac:dyDescent="0.25">
      <c r="A38" s="74"/>
      <c r="B38" s="61" t="s">
        <v>19</v>
      </c>
      <c r="C38" s="94" t="s">
        <v>41</v>
      </c>
      <c r="D38" s="95"/>
      <c r="E38" s="62">
        <v>12</v>
      </c>
      <c r="F38" s="63" t="str">
        <f>IF(SUM(A38)&gt;0,SUM(A38*E38),"")</f>
        <v/>
      </c>
      <c r="G38" s="51">
        <v>20</v>
      </c>
      <c r="H38" s="64" t="str">
        <f t="shared" si="1"/>
        <v/>
      </c>
      <c r="I38" s="26"/>
    </row>
    <row r="39" spans="1:20" s="1" customFormat="1" ht="15" customHeight="1" x14ac:dyDescent="0.25">
      <c r="A39" s="74"/>
      <c r="B39" s="61" t="s">
        <v>20</v>
      </c>
      <c r="C39" s="89" t="s">
        <v>42</v>
      </c>
      <c r="D39" s="89"/>
      <c r="E39" s="62">
        <v>16</v>
      </c>
      <c r="F39" s="63" t="str">
        <f>IF(SUM(A39)&gt;0,SUM(A39*E39),"")</f>
        <v/>
      </c>
      <c r="G39" s="51">
        <v>20</v>
      </c>
      <c r="H39" s="64" t="str">
        <f t="shared" si="1"/>
        <v/>
      </c>
      <c r="I39" s="26"/>
    </row>
    <row r="40" spans="1:20" s="1" customFormat="1" ht="15" customHeight="1" x14ac:dyDescent="0.25">
      <c r="A40" s="74"/>
      <c r="B40" s="61" t="s">
        <v>21</v>
      </c>
      <c r="C40" s="89" t="s">
        <v>43</v>
      </c>
      <c r="D40" s="89"/>
      <c r="E40" s="62"/>
      <c r="F40" s="63" t="str">
        <f>IF(SUM(A40)&gt;0,SUM(A40*E40),"")</f>
        <v/>
      </c>
      <c r="G40" s="51">
        <v>20</v>
      </c>
      <c r="H40" s="64" t="str">
        <f t="shared" si="1"/>
        <v/>
      </c>
      <c r="I40" s="26"/>
    </row>
    <row r="41" spans="1:20" s="1" customFormat="1" ht="15" customHeight="1" x14ac:dyDescent="0.25">
      <c r="A41" s="74"/>
      <c r="B41" s="61"/>
      <c r="C41" s="89"/>
      <c r="D41" s="89"/>
      <c r="E41" s="62"/>
      <c r="F41" s="63" t="str">
        <f>IF(SUM(A41)&gt;0,SUM(A41*E41),"")</f>
        <v/>
      </c>
      <c r="G41" s="51"/>
      <c r="H41" s="64" t="str">
        <f t="shared" si="1"/>
        <v/>
      </c>
      <c r="I41" s="26"/>
    </row>
    <row r="42" spans="1:20" s="1" customFormat="1" ht="15" customHeight="1" x14ac:dyDescent="0.25">
      <c r="A42" s="65"/>
      <c r="B42" s="66"/>
      <c r="C42" s="93" t="s">
        <v>23</v>
      </c>
      <c r="D42" s="93"/>
      <c r="E42" s="67" t="s">
        <v>17</v>
      </c>
      <c r="F42" s="68" t="str">
        <f>IF(SUM(F17:F41)&gt;0,SUM(F17:F41),"")</f>
        <v/>
      </c>
      <c r="G42" s="69" t="s">
        <v>14</v>
      </c>
      <c r="H42" s="68">
        <f>IF(SUM(H17:H41)&gt;0,SUM(H17:H41),0)</f>
        <v>0</v>
      </c>
      <c r="I42" s="26"/>
      <c r="N42" s="7"/>
      <c r="O42" s="7"/>
      <c r="P42" s="7"/>
      <c r="Q42" s="7"/>
      <c r="R42" s="7"/>
      <c r="S42" s="7"/>
      <c r="T42" s="7"/>
    </row>
    <row r="43" spans="1:20" s="1" customFormat="1" ht="15" customHeight="1" x14ac:dyDescent="0.25">
      <c r="A43" s="91" t="s">
        <v>36</v>
      </c>
      <c r="B43" s="92"/>
      <c r="C43" s="92"/>
      <c r="D43" s="92"/>
      <c r="E43" s="66"/>
      <c r="F43" s="66"/>
      <c r="G43" s="66"/>
      <c r="H43" s="66"/>
      <c r="I43" s="26"/>
    </row>
    <row r="44" spans="1:20" s="1" customFormat="1" ht="15" customHeight="1" x14ac:dyDescent="0.25">
      <c r="A44" s="91"/>
      <c r="B44" s="92"/>
      <c r="C44" s="92"/>
      <c r="D44" s="92"/>
      <c r="E44" s="66" t="s">
        <v>14</v>
      </c>
      <c r="F44" s="63">
        <f>H42</f>
        <v>0</v>
      </c>
      <c r="G44" s="66"/>
      <c r="H44" s="66"/>
      <c r="I44" s="26"/>
    </row>
    <row r="45" spans="1:20" s="1" customFormat="1" ht="15" customHeight="1" x14ac:dyDescent="0.25">
      <c r="A45" s="91"/>
      <c r="B45" s="92"/>
      <c r="C45" s="92"/>
      <c r="D45" s="92"/>
      <c r="E45" s="70" t="s">
        <v>4</v>
      </c>
      <c r="F45" s="68">
        <f>IF(SUM(F42:F44)&gt;0,SUM(F42+F44),0)</f>
        <v>0</v>
      </c>
      <c r="G45" s="66"/>
      <c r="H45" s="66"/>
      <c r="I45" s="26"/>
    </row>
    <row r="46" spans="1:20" s="1" customFormat="1" ht="15" customHeight="1" x14ac:dyDescent="0.25">
      <c r="A46" s="83" t="s">
        <v>37</v>
      </c>
      <c r="B46" s="84"/>
      <c r="C46" s="84"/>
      <c r="D46" s="84"/>
      <c r="E46" s="84"/>
      <c r="F46" s="84"/>
      <c r="G46" s="84"/>
      <c r="H46" s="84"/>
      <c r="I46" s="85"/>
    </row>
    <row r="47" spans="1:20" s="1" customFormat="1" ht="15" customHeight="1" x14ac:dyDescent="0.25">
      <c r="A47" s="86"/>
      <c r="B47" s="84"/>
      <c r="C47" s="84"/>
      <c r="D47" s="84"/>
      <c r="E47" s="84"/>
      <c r="F47" s="84"/>
      <c r="G47" s="84"/>
      <c r="H47" s="84"/>
      <c r="I47" s="85"/>
    </row>
    <row r="48" spans="1:20" s="1" customFormat="1" ht="9.9499999999999993" customHeight="1" thickBot="1" x14ac:dyDescent="0.3">
      <c r="A48" s="43"/>
      <c r="B48" s="44"/>
      <c r="C48" s="44"/>
      <c r="D48" s="44"/>
      <c r="E48" s="44"/>
      <c r="F48" s="44"/>
      <c r="G48" s="44"/>
      <c r="H48" s="44"/>
      <c r="I48" s="45"/>
    </row>
    <row r="49" spans="1:8" ht="15.95" customHeight="1" x14ac:dyDescent="0.3">
      <c r="A49" s="8"/>
      <c r="B49" s="6"/>
      <c r="C49" s="6"/>
      <c r="D49" s="6"/>
      <c r="E49" s="6"/>
      <c r="F49" s="6"/>
      <c r="G49" s="6"/>
      <c r="H49" s="6"/>
    </row>
    <row r="50" spans="1:8" ht="15.95" customHeight="1" x14ac:dyDescent="0.25">
      <c r="B50" s="87"/>
      <c r="C50" s="88"/>
      <c r="D50" s="88"/>
      <c r="E50" s="88"/>
      <c r="F50" s="10"/>
      <c r="G50" s="10"/>
    </row>
    <row r="51" spans="1:8" ht="15.95" customHeight="1" x14ac:dyDescent="0.25">
      <c r="B51" s="9"/>
      <c r="C51" s="10"/>
      <c r="D51" s="10"/>
      <c r="E51" s="10"/>
      <c r="F51" s="10"/>
      <c r="G51" s="10"/>
    </row>
    <row r="52" spans="1:8" ht="10.5" customHeight="1" x14ac:dyDescent="0.25"/>
    <row r="53" spans="1:8" x14ac:dyDescent="0.25">
      <c r="A53" s="11"/>
      <c r="B53" s="11"/>
      <c r="C53" s="11"/>
      <c r="D53" s="11"/>
      <c r="E53" s="11"/>
      <c r="F53" s="11"/>
      <c r="G53" s="11"/>
      <c r="H53" s="11"/>
    </row>
  </sheetData>
  <protectedRanges>
    <protectedRange sqref="G12" name="VAT"/>
    <protectedRange sqref="E6:H11" name="Address" securityDescriptor="O:WDG:WDD:(A;;CC;;;WD)"/>
    <protectedRange sqref="A17:A35" name="Qty" securityDescriptor="O:WDG:WDD:(A;;CC;;;WD)"/>
    <protectedRange sqref="B13:B14" name="Delivery" securityDescriptor="O:WDG:WDD:(A;;CC;;;WD)"/>
    <protectedRange sqref="F14" name="Delivery Dat" securityDescriptor="O:WDG:WDD:(A;;CC;;;WD)"/>
    <protectedRange sqref="G3" name="Date" securityDescriptor="O:WDG:WDD:(A;;CC;;;WD)"/>
    <protectedRange sqref="A37:A41" name="Delivery Rate" securityDescriptor="O:WDG:WDD:(A;;CC;;;WD)"/>
  </protectedRanges>
  <mergeCells count="46">
    <mergeCell ref="C21:D21"/>
    <mergeCell ref="C20:D20"/>
    <mergeCell ref="C18:D18"/>
    <mergeCell ref="C23:D23"/>
    <mergeCell ref="C25:D25"/>
    <mergeCell ref="C22:D22"/>
    <mergeCell ref="C28:D28"/>
    <mergeCell ref="C29:D29"/>
    <mergeCell ref="C27:D27"/>
    <mergeCell ref="C24:D24"/>
    <mergeCell ref="C26:D26"/>
    <mergeCell ref="B1:H1"/>
    <mergeCell ref="G3:H3"/>
    <mergeCell ref="A5:B5"/>
    <mergeCell ref="E6:H6"/>
    <mergeCell ref="E5:F5"/>
    <mergeCell ref="A3:C3"/>
    <mergeCell ref="A4:D4"/>
    <mergeCell ref="E7:H7"/>
    <mergeCell ref="E8:H8"/>
    <mergeCell ref="E9:H9"/>
    <mergeCell ref="E10:H10"/>
    <mergeCell ref="E11:H11"/>
    <mergeCell ref="G12:H12"/>
    <mergeCell ref="C17:D17"/>
    <mergeCell ref="C19:D19"/>
    <mergeCell ref="F14:H14"/>
    <mergeCell ref="C13:D14"/>
    <mergeCell ref="A15:I15"/>
    <mergeCell ref="C16:D16"/>
    <mergeCell ref="C31:D31"/>
    <mergeCell ref="C30:D30"/>
    <mergeCell ref="C34:D34"/>
    <mergeCell ref="A46:I47"/>
    <mergeCell ref="B50:E50"/>
    <mergeCell ref="C40:D40"/>
    <mergeCell ref="C41:D41"/>
    <mergeCell ref="C32:D32"/>
    <mergeCell ref="A43:D45"/>
    <mergeCell ref="C42:D42"/>
    <mergeCell ref="C38:D38"/>
    <mergeCell ref="C39:D39"/>
    <mergeCell ref="C37:D37"/>
    <mergeCell ref="C33:D33"/>
    <mergeCell ref="C36:D36"/>
    <mergeCell ref="C35:D35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F56204-47F9-40BF-AD75-C95F2EE476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Order</vt:lpstr>
      <vt:lpstr>'Sales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Lines design)</dc:title>
  <dc:creator>Terry Southcott</dc:creator>
  <cp:keywords/>
  <cp:lastModifiedBy>Terry Southcott</cp:lastModifiedBy>
  <cp:lastPrinted>2024-01-16T22:05:29Z</cp:lastPrinted>
  <dcterms:created xsi:type="dcterms:W3CDTF">2017-01-16T13:19:03Z</dcterms:created>
  <dcterms:modified xsi:type="dcterms:W3CDTF">2024-03-29T22:43:26Z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